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7"/>
  <c r="F2" s="1"/>
  <c r="B7"/>
  <c r="E6"/>
  <c r="D6"/>
  <c r="C6"/>
  <c r="B6"/>
  <c r="E5"/>
  <c r="D5"/>
  <c r="C5"/>
  <c r="B5"/>
  <c r="E4"/>
  <c r="D4"/>
  <c r="C4"/>
  <c r="B4"/>
  <c r="E3"/>
  <c r="D3"/>
  <c r="C3"/>
  <c r="B3"/>
  <c r="E2"/>
  <c r="D2"/>
  <c r="C2"/>
</calcChain>
</file>

<file path=xl/sharedStrings.xml><?xml version="1.0" encoding="utf-8"?>
<sst xmlns="http://schemas.openxmlformats.org/spreadsheetml/2006/main" count="11" uniqueCount="11">
  <si>
    <t>School</t>
  </si>
  <si>
    <t>Sex Offenses (Forcible) 2011</t>
  </si>
  <si>
    <t>Sex Offenses (Forcible) 2012</t>
  </si>
  <si>
    <t>Sex Offenses (Forcible) 2013</t>
  </si>
  <si>
    <t>Alcohol arrests 2012</t>
  </si>
  <si>
    <t>Baylor University</t>
  </si>
  <si>
    <t>Texas State University</t>
  </si>
  <si>
    <t>Texas Tech University</t>
  </si>
  <si>
    <t>University of Texas</t>
  </si>
  <si>
    <t>Texas A&amp;M</t>
  </si>
  <si>
    <t>Texas Christian University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</si>
</sst>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C9" sqref="C9"/>
    </sheetView>
  </sheetViews>
  <sheetFormatPr defaultRowHeight="15"/>
  <cols>
    <col min="2" max="2" width="11" bestFit="1" customWidth="1"/>
    <col min="3" max="3" width="12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>
      <c r="A2" t="s">
        <v>5</v>
      </c>
      <c r="B2">
        <v>0</v>
      </c>
      <c r="C2">
        <f>4/15364</f>
        <v>2.6034886748242648E-4</v>
      </c>
      <c r="D2">
        <f>11/14448</f>
        <v>7.613510520487265E-4</v>
      </c>
      <c r="E2">
        <f>177/15364</f>
        <v>1.1520437386097371E-2</v>
      </c>
      <c r="F2">
        <f>CORREL(C1:C7,E1:E7)</f>
        <v>-0.59545830654992959</v>
      </c>
    </row>
    <row r="3" spans="1:6">
      <c r="A3" t="s">
        <v>6</v>
      </c>
      <c r="B3">
        <f>3/34113</f>
        <v>8.7943012927622902E-5</v>
      </c>
      <c r="C3">
        <f>1/32449</f>
        <v>3.0817590680760577E-5</v>
      </c>
      <c r="D3">
        <f>4/35546</f>
        <v>1.1253024250267259E-4</v>
      </c>
      <c r="E3">
        <f>341/32449</f>
        <v>1.0508798422139358E-2</v>
      </c>
    </row>
    <row r="4" spans="1:6">
      <c r="A4" t="s">
        <v>7</v>
      </c>
      <c r="B4">
        <f>3/32327</f>
        <v>9.2801682803848179E-5</v>
      </c>
      <c r="C4" s="1">
        <f>5/32611</f>
        <v>1.5332249854343628E-4</v>
      </c>
      <c r="D4">
        <f>7/33111</f>
        <v>2.1141010540303828E-4</v>
      </c>
      <c r="E4">
        <f>126/32611</f>
        <v>3.8637269632945939E-3</v>
      </c>
    </row>
    <row r="5" spans="1:6">
      <c r="A5" t="s">
        <v>8</v>
      </c>
      <c r="B5">
        <f>16/51112</f>
        <v>3.1303803412114571E-4</v>
      </c>
      <c r="C5">
        <f>18/52213</f>
        <v>3.4474173098653592E-4</v>
      </c>
      <c r="D5">
        <f>21/52059</f>
        <v>4.0338846308995562E-4</v>
      </c>
      <c r="E5">
        <f>162/52213</f>
        <v>3.1026755788788234E-3</v>
      </c>
    </row>
    <row r="6" spans="1:6">
      <c r="A6" t="s">
        <v>9</v>
      </c>
      <c r="B6">
        <f>7/49861</f>
        <v>1.4039028499227853E-4</v>
      </c>
      <c r="C6" s="1">
        <f>9/50227</f>
        <v>1.7918649332032571E-4</v>
      </c>
      <c r="D6">
        <f>15/52449</f>
        <v>2.8599210661785733E-4</v>
      </c>
      <c r="E6">
        <f>113/50227</f>
        <v>2.2497859716885341E-3</v>
      </c>
    </row>
    <row r="7" spans="1:6">
      <c r="A7" t="s">
        <v>10</v>
      </c>
      <c r="B7">
        <f>5/9518</f>
        <v>5.2532044547173775E-4</v>
      </c>
      <c r="C7">
        <f>11/9725</f>
        <v>1.1311053984575836E-3</v>
      </c>
      <c r="D7">
        <f>11/9925</f>
        <v>1.1083123425692696E-3</v>
      </c>
      <c r="E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McCarty</dc:creator>
  <cp:lastModifiedBy>Madison McCarty</cp:lastModifiedBy>
  <dcterms:created xsi:type="dcterms:W3CDTF">2015-05-11T21:36:24Z</dcterms:created>
  <dcterms:modified xsi:type="dcterms:W3CDTF">2015-05-11T21:37:41Z</dcterms:modified>
</cp:coreProperties>
</file>